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'1кв'!$A$1:$E$47</definedName>
    <definedName name="_xlnm.Print_Area" localSheetId="1">'2кв'!$A$1:$E$48</definedName>
    <definedName name="_xlnm.Print_Area" localSheetId="2">'3кв'!$A$1:$E$48</definedName>
    <definedName name="_xlnm.Print_Area" localSheetId="3">'4кв'!$A$1:$E$47</definedName>
    <definedName name="_xlnm.Print_Area" localSheetId="4">отчет!$A$1:$C$31</definedName>
  </definedNames>
  <calcPr calcId="152511"/>
</workbook>
</file>

<file path=xl/calcChain.xml><?xml version="1.0" encoding="utf-8"?>
<calcChain xmlns="http://schemas.openxmlformats.org/spreadsheetml/2006/main">
  <c r="C18" i="26" l="1"/>
  <c r="C17" i="26"/>
  <c r="C12" i="26"/>
  <c r="C13" i="26"/>
  <c r="C11" i="26"/>
  <c r="C8" i="26"/>
  <c r="C6" i="26"/>
  <c r="B43" i="25"/>
  <c r="E26" i="25"/>
  <c r="C26" i="26"/>
  <c r="C15" i="26"/>
  <c r="C9" i="26"/>
  <c r="E23" i="25"/>
  <c r="E22" i="25"/>
  <c r="B46" i="25" s="1"/>
  <c r="C20" i="26" l="1"/>
  <c r="C21" i="26" s="1"/>
  <c r="B47" i="25"/>
  <c r="B44" i="24"/>
  <c r="E27" i="24"/>
  <c r="B44" i="23" l="1"/>
  <c r="E27" i="23"/>
  <c r="E22" i="23" l="1"/>
  <c r="E23" i="24" l="1"/>
  <c r="E22" i="24"/>
  <c r="B47" i="24" s="1"/>
  <c r="B48" i="24" s="1"/>
  <c r="E23" i="23"/>
  <c r="B47" i="23"/>
  <c r="B48" i="23" s="1"/>
  <c r="E23" i="22" l="1"/>
  <c r="E26" i="22" s="1"/>
  <c r="B46" i="22" s="1"/>
  <c r="E22" i="22"/>
  <c r="B47" i="22" l="1"/>
</calcChain>
</file>

<file path=xl/sharedStrings.xml><?xml version="1.0" encoding="utf-8"?>
<sst xmlns="http://schemas.openxmlformats.org/spreadsheetml/2006/main" count="251" uniqueCount="94">
  <si>
    <t>Собственники помещений в многоквартирном доме, расположенном по адресу:</t>
  </si>
  <si>
    <t>г. Россошь, ул. Бульварная, д. 4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</si>
  <si>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</si>
  <si>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</si>
  <si>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</si>
  <si>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</si>
  <si>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</si>
  <si>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</si>
  <si>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</si>
  <si>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</si>
  <si>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</si>
  <si>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</si>
  <si>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</si>
  <si>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</si>
  <si>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</si>
  <si>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</si>
  <si>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</si>
  <si>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</si>
  <si>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</si>
  <si>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</si>
  <si>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</si>
  <si>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Бульварная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</si>
  <si>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</si>
  <si>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</si>
  <si>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</si>
  <si>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</si>
  <si>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</si>
  <si>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</si>
  <si>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Ершовой Натальи Ивановны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</si>
  <si>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 Ершовой Н.А.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</si>
  <si>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</si>
  <si>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</si>
  <si>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</si>
  <si>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</si>
  <si>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</si>
  <si>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</si>
  <si>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</si>
  <si>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</si>
  <si>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Площадь квартир - 533,4м2</t>
  </si>
  <si>
    <t xml:space="preserve">Общехозяйственные расходы </t>
  </si>
  <si>
    <t>1 квартал</t>
  </si>
  <si>
    <t xml:space="preserve">определена приложением № 9 к договору </t>
  </si>
  <si>
    <t>Остаток на начало квартала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</si>
  <si>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</si>
  <si>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</si>
  <si>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</si>
  <si>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23266,89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</si>
  <si>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</si>
  <si>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</si>
  <si>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двадцать одну тысячу четыреста шестьдесят восемь рублей 65 копеек.</t>
  </si>
  <si>
    <t>за 3 квартал 2024 года</t>
  </si>
  <si>
    <t>30.09.2024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</si>
  <si>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</si>
  <si>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</si>
  <si>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</si>
  <si>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</si>
  <si>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</si>
  <si>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двадцать тысяч шестьсот двадцать два рубля 65 копеек.</t>
  </si>
  <si>
    <t>3 квартал</t>
  </si>
  <si>
    <t>Бетонирование площадки 2-го подьезда (смета)</t>
  </si>
  <si>
    <t>июль</t>
  </si>
  <si>
    <t xml:space="preserve">           2. Всего за период с "01" 07 2024 г. по "30" 09 2024 г. выполнено работ (оказано услуг) на общую сумму двадцать девять тысяч триста девяносто рублей 44 копейки.</t>
  </si>
  <si>
    <r>
      <t xml:space="preserve">Предъявлено населению </t>
    </r>
    <r>
      <rPr>
        <sz val="10"/>
        <color theme="1"/>
        <rFont val="Times New Roman"/>
        <family val="1"/>
        <charset val="204"/>
      </rPr>
      <t>24995,07</t>
    </r>
  </si>
  <si>
    <t>за 4 квартал 2024 года</t>
  </si>
  <si>
    <t>31.12.2024 г.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</si>
  <si>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</si>
  <si>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</si>
  <si>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</si>
  <si>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</si>
  <si>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</si>
  <si>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</si>
  <si>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</si>
  <si>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</si>
  <si>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Расходы по управлению МКД </t>
  </si>
  <si>
    <t>Непредвиденные работы 0 ч/ч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</si>
  <si>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</si>
  <si>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</si>
  <si>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</si>
  <si>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</si>
  <si>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</si>
  <si>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</si>
  <si>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</si>
  <si>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</si>
  <si>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</si>
  <si>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</si>
  <si>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</si>
  <si>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</si>
  <si>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</si>
  <si>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</si>
  <si>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Бульварная, д. 4</t>
  </si>
  <si>
    <t>4 квартал</t>
  </si>
  <si>
    <t xml:space="preserve">           2. Всего за период с "01" 10 2024 г. по "31" 12 2024 г. выполнено работ (оказано услуг) на общую сумму двадцать девять тысяч семьсот восемьдесят шесть рублей 85 копеек.</t>
  </si>
  <si>
    <t>Начислено всего 96523,92</t>
  </si>
  <si>
    <t xml:space="preserve">   * Бетонирование площадки 2-го подьезда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</si>
</sst>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9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3" fillId="0" borderId="0" xfId="1" applyNumberFormat="1" applyFont="1"/>
    <xf numFmtId="0" fontId="11" fillId="0" borderId="0" xfId="0" applyFont="1"/>
    <xf numFmtId="0" fontId="3" fillId="2" borderId="0" xfId="0" applyFont="1" applyFill="1"/>
    <xf numFmtId="4" fontId="10" fillId="2" borderId="0" xfId="0" applyNumberFormat="1" applyFont="1" applyFill="1" applyAlignment="1"/>
    <xf numFmtId="0" fontId="10" fillId="0" borderId="0" xfId="0" applyFont="1" applyAlignment="1">
      <alignment wrapText="1"/>
    </xf>
    <xf numFmtId="43" fontId="3" fillId="2" borderId="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3" fontId="3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5" xfId="0" applyFont="1" applyFill="1" applyBorder="1" applyAlignment="1">
      <alignment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10" fillId="0" borderId="0" xfId="0" applyFont="1" applyAlignment="1"/>
    <xf numFmtId="0" fontId="10" fillId="0" borderId="1" xfId="0" applyFont="1" applyBorder="1" applyAlignment="1">
      <alignment vertical="center" wrapText="1"/>
    </xf>
    <xf numFmtId="43" fontId="17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49" fontId="10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10" fillId="0" borderId="0" xfId="0" applyFont="1" applyAlignment="1">
      <alignment horizontal="left"/>
    </xf>
    <xf numFmtId="49" fontId="10" fillId="0" borderId="1" xfId="0" applyNumberFormat="1" applyFont="1" applyBorder="1" applyAlignment="1"/>
    <xf numFmtId="43" fontId="10" fillId="2" borderId="1" xfId="1" applyFont="1" applyFill="1" applyBorder="1" applyAlignment="1">
      <alignment horizontal="center"/>
    </xf>
    <xf numFmtId="164" fontId="10" fillId="0" borderId="0" xfId="1" applyNumberFormat="1" applyFont="1" applyBorder="1"/>
    <xf numFmtId="0" fontId="10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4" fontId="10" fillId="0" borderId="0" xfId="0" applyNumberFormat="1" applyFont="1"/>
    <xf numFmtId="0" fontId="10" fillId="0" borderId="0" xfId="0" applyFont="1" applyBorder="1"/>
    <xf numFmtId="164" fontId="10" fillId="0" borderId="1" xfId="1" applyNumberFormat="1" applyFont="1" applyBorder="1" applyAlignment="1">
      <alignment horizontal="right"/>
    </xf>
    <xf numFmtId="0" fontId="10" fillId="0" borderId="4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3" fontId="10" fillId="0" borderId="0" xfId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3" fontId="10" fillId="0" borderId="2" xfId="1" applyFont="1" applyBorder="1" applyAlignment="1">
      <alignment horizontal="left"/>
    </xf>
    <xf numFmtId="164" fontId="10" fillId="0" borderId="0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57" t="s">
        <v>12</v>
      </c>
      <c r="B1" s="57"/>
      <c r="C1" s="57"/>
      <c r="D1" s="57"/>
      <c r="E1" s="57"/>
    </row>
    <row r="2" spans="1:5" ht="29.25" customHeight="1" x14ac:dyDescent="0.25">
      <c r="A2" s="58" t="s">
        <v>13</v>
      </c>
      <c r="B2" s="59"/>
      <c r="C2" s="59"/>
      <c r="D2" s="59"/>
      <c r="E2" s="59"/>
    </row>
    <row r="3" spans="1:5" x14ac:dyDescent="0.25">
      <c r="A3" s="60" t="s">
        <v>47</v>
      </c>
      <c r="B3" s="60"/>
      <c r="C3" s="60"/>
      <c r="D3" s="60"/>
      <c r="E3" s="60"/>
    </row>
    <row r="4" spans="1:5" x14ac:dyDescent="0.25">
      <c r="A4" s="24" t="s">
        <v>14</v>
      </c>
      <c r="B4" s="3"/>
      <c r="C4" s="3"/>
      <c r="D4" s="37"/>
      <c r="E4" s="31" t="s">
        <v>48</v>
      </c>
    </row>
    <row r="5" spans="1:5" x14ac:dyDescent="0.25">
      <c r="A5" s="30"/>
      <c r="B5" s="3"/>
      <c r="C5" s="3"/>
      <c r="D5" s="3"/>
      <c r="E5" s="3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61" t="s">
        <v>1</v>
      </c>
      <c r="B7" s="61"/>
      <c r="C7" s="61"/>
      <c r="D7" s="61"/>
      <c r="E7" s="61"/>
    </row>
    <row r="8" spans="1:5" x14ac:dyDescent="0.25">
      <c r="A8" s="53" t="s">
        <v>2</v>
      </c>
      <c r="B8" s="53"/>
      <c r="C8" s="53"/>
      <c r="D8" s="53"/>
      <c r="E8" s="53"/>
    </row>
    <row r="9" spans="1:5" ht="17.25" customHeight="1" x14ac:dyDescent="0.25">
      <c r="A9" s="50" t="s">
        <v>28</v>
      </c>
      <c r="B9" s="50"/>
      <c r="C9" s="50"/>
      <c r="D9" s="50"/>
      <c r="E9" s="50"/>
    </row>
    <row r="10" spans="1:5" ht="28.5" customHeight="1" x14ac:dyDescent="0.25">
      <c r="A10" s="54" t="s">
        <v>15</v>
      </c>
      <c r="B10" s="55"/>
      <c r="C10" s="55"/>
      <c r="D10" s="55"/>
      <c r="E10" s="55"/>
    </row>
    <row r="11" spans="1:5" ht="31.5" customHeight="1" x14ac:dyDescent="0.25">
      <c r="A11" s="50" t="s">
        <v>16</v>
      </c>
      <c r="B11" s="50"/>
      <c r="C11" s="50"/>
      <c r="D11" s="50"/>
      <c r="E11" s="50"/>
    </row>
    <row r="12" spans="1:5" x14ac:dyDescent="0.25">
      <c r="A12" s="53" t="s">
        <v>17</v>
      </c>
      <c r="B12" s="56"/>
      <c r="C12" s="56"/>
      <c r="D12" s="56"/>
      <c r="E12" s="56"/>
    </row>
    <row r="13" spans="1:5" ht="16.5" customHeight="1" x14ac:dyDescent="0.25">
      <c r="A13" s="50" t="s">
        <v>27</v>
      </c>
      <c r="B13" s="50"/>
      <c r="C13" s="50"/>
      <c r="D13" s="50"/>
      <c r="E13" s="50"/>
    </row>
    <row r="14" spans="1:5" ht="13.5" customHeight="1" x14ac:dyDescent="0.25">
      <c r="A14" s="53" t="s">
        <v>3</v>
      </c>
      <c r="B14" s="56"/>
      <c r="C14" s="56"/>
      <c r="D14" s="56"/>
      <c r="E14" s="56"/>
    </row>
    <row r="15" spans="1:5" ht="18.75" customHeight="1" x14ac:dyDescent="0.25">
      <c r="A15" s="50" t="s">
        <v>44</v>
      </c>
      <c r="B15" s="50"/>
      <c r="C15" s="50"/>
      <c r="D15" s="50"/>
      <c r="E15" s="50"/>
    </row>
    <row r="16" spans="1:5" ht="15" customHeight="1" x14ac:dyDescent="0.25">
      <c r="A16" s="53" t="s">
        <v>18</v>
      </c>
      <c r="B16" s="56"/>
      <c r="C16" s="56"/>
      <c r="D16" s="56"/>
      <c r="E16" s="56"/>
    </row>
    <row r="17" spans="1:8" ht="33.75" customHeight="1" x14ac:dyDescent="0.25">
      <c r="A17" s="50" t="s">
        <v>19</v>
      </c>
      <c r="B17" s="50"/>
      <c r="C17" s="50"/>
      <c r="D17" s="50"/>
      <c r="E17" s="50"/>
    </row>
    <row r="18" spans="1:8" ht="64.150000000000006" customHeight="1" x14ac:dyDescent="0.25">
      <c r="A18" s="50" t="s">
        <v>20</v>
      </c>
      <c r="B18" s="50"/>
      <c r="C18" s="50"/>
      <c r="D18" s="50"/>
      <c r="E18" s="50"/>
    </row>
    <row r="19" spans="1:8" ht="32.25" customHeight="1" x14ac:dyDescent="0.25">
      <c r="A19" s="48" t="s">
        <v>21</v>
      </c>
      <c r="B19" s="48"/>
      <c r="C19" s="48"/>
      <c r="D19" s="48"/>
      <c r="E19" s="48"/>
    </row>
    <row r="20" spans="1:8" ht="19.5" customHeight="1" x14ac:dyDescent="0.25">
      <c r="A20" s="48"/>
      <c r="B20" s="48"/>
      <c r="C20" s="48"/>
      <c r="D20" s="48"/>
      <c r="E20" s="48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8.9</v>
      </c>
      <c r="E22" s="7">
        <f>D22*F20*G20</f>
        <v>14241.78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4.3600000000000003</v>
      </c>
      <c r="E23" s="19">
        <f>F20*G20*D23</f>
        <v>6976.8719999999994</v>
      </c>
    </row>
    <row r="24" spans="1:8" s="14" customFormat="1" ht="15.75" x14ac:dyDescent="0.25">
      <c r="A24" s="27" t="s">
        <v>30</v>
      </c>
      <c r="B24" s="28" t="s">
        <v>40</v>
      </c>
      <c r="C24" s="23" t="s">
        <v>31</v>
      </c>
      <c r="D24" s="23"/>
      <c r="E24" s="17">
        <v>250</v>
      </c>
      <c r="H24" s="15"/>
    </row>
    <row r="25" spans="1:8" s="14" customFormat="1" ht="15.75" x14ac:dyDescent="0.25">
      <c r="A25" s="36"/>
      <c r="B25" s="33"/>
      <c r="C25" s="34"/>
      <c r="D25" s="35"/>
      <c r="E25" s="17"/>
      <c r="H25" s="15"/>
    </row>
    <row r="26" spans="1:8" s="9" customFormat="1" ht="14.25" x14ac:dyDescent="0.2">
      <c r="A26" s="20" t="s">
        <v>32</v>
      </c>
      <c r="B26" s="21"/>
      <c r="C26" s="22"/>
      <c r="D26" s="25"/>
      <c r="E26" s="26">
        <f>SUM(E22:E25)</f>
        <v>21468.652000000002</v>
      </c>
      <c r="H26" s="10"/>
    </row>
    <row r="28" spans="1:8" ht="33" customHeight="1" x14ac:dyDescent="0.25">
      <c r="A28" s="49" t="s">
        <v>49</v>
      </c>
      <c r="B28" s="49"/>
      <c r="C28" s="49"/>
      <c r="D28" s="49"/>
      <c r="E28" s="49"/>
    </row>
    <row r="29" spans="1:8" ht="30" customHeight="1" x14ac:dyDescent="0.25">
      <c r="A29" s="50" t="s">
        <v>25</v>
      </c>
      <c r="B29" s="50"/>
      <c r="C29" s="50"/>
      <c r="D29" s="50"/>
      <c r="E29" s="50"/>
    </row>
    <row r="30" spans="1:8" ht="20.25" customHeight="1" x14ac:dyDescent="0.25">
      <c r="A30" s="50" t="s">
        <v>24</v>
      </c>
      <c r="B30" s="50"/>
      <c r="C30" s="50"/>
      <c r="D30" s="50"/>
      <c r="E30" s="50"/>
    </row>
    <row r="31" spans="1:8" ht="34.5" customHeight="1" x14ac:dyDescent="0.25">
      <c r="A31" s="50" t="s">
        <v>33</v>
      </c>
      <c r="B31" s="50"/>
      <c r="C31" s="50"/>
      <c r="D31" s="50"/>
      <c r="E31" s="50"/>
    </row>
    <row r="32" spans="1:8" x14ac:dyDescent="0.25">
      <c r="A32" s="50" t="s">
        <v>22</v>
      </c>
      <c r="B32" s="50"/>
      <c r="C32" s="50"/>
      <c r="D32" s="50"/>
      <c r="E32" s="50"/>
    </row>
    <row r="33" spans="1:5" x14ac:dyDescent="0.25">
      <c r="A33" s="51" t="s">
        <v>6</v>
      </c>
      <c r="B33" s="51"/>
      <c r="C33" s="51"/>
      <c r="D33" s="51"/>
      <c r="E33" s="51"/>
    </row>
    <row r="34" spans="1:5" x14ac:dyDescent="0.25">
      <c r="A34" s="50" t="s">
        <v>22</v>
      </c>
      <c r="B34" s="50"/>
      <c r="C34" s="50"/>
      <c r="D34" s="50"/>
      <c r="E34" s="50"/>
    </row>
    <row r="35" spans="1:5" ht="15" customHeight="1" x14ac:dyDescent="0.25">
      <c r="A35" s="52" t="s">
        <v>45</v>
      </c>
      <c r="B35" s="52"/>
      <c r="C35" s="52"/>
      <c r="D35" s="52"/>
      <c r="E35" s="4"/>
    </row>
    <row r="36" spans="1:5" ht="11.25" customHeight="1" x14ac:dyDescent="0.25">
      <c r="B36" s="47" t="s">
        <v>23</v>
      </c>
      <c r="C36" s="47"/>
      <c r="D36" s="47"/>
      <c r="E36" s="5" t="s">
        <v>7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52" t="s">
        <v>29</v>
      </c>
      <c r="B38" s="52"/>
      <c r="C38" s="52"/>
      <c r="D38" s="52"/>
      <c r="E38" s="4"/>
    </row>
    <row r="39" spans="1:5" x14ac:dyDescent="0.25">
      <c r="B39" s="47" t="s">
        <v>23</v>
      </c>
      <c r="C39" s="47"/>
      <c r="D39" s="47"/>
      <c r="E39" s="5" t="s">
        <v>7</v>
      </c>
    </row>
    <row r="41" spans="1:5" x14ac:dyDescent="0.25">
      <c r="A41" s="1" t="s">
        <v>38</v>
      </c>
    </row>
    <row r="42" spans="1:5" x14ac:dyDescent="0.25">
      <c r="A42" s="9" t="s">
        <v>34</v>
      </c>
    </row>
    <row r="43" spans="1:5" x14ac:dyDescent="0.25">
      <c r="A43" s="1" t="s">
        <v>42</v>
      </c>
      <c r="B43" s="11">
        <v>6073.75</v>
      </c>
    </row>
    <row r="44" spans="1:5" ht="31.5" x14ac:dyDescent="0.25">
      <c r="A44" s="16" t="s">
        <v>46</v>
      </c>
      <c r="B44" s="12"/>
    </row>
    <row r="45" spans="1:5" x14ac:dyDescent="0.25">
      <c r="A45" s="1" t="s">
        <v>35</v>
      </c>
      <c r="B45" s="12">
        <v>22339.23</v>
      </c>
    </row>
    <row r="46" spans="1:5" ht="30" x14ac:dyDescent="0.25">
      <c r="A46" s="32" t="s">
        <v>37</v>
      </c>
      <c r="B46" s="12">
        <f>E26</f>
        <v>21468.652000000002</v>
      </c>
    </row>
    <row r="47" spans="1:5" x14ac:dyDescent="0.25">
      <c r="A47" s="13" t="s">
        <v>36</v>
      </c>
      <c r="B47" s="11">
        <f>B43+B45-B46</f>
        <v>6944.3279999999977</v>
      </c>
    </row>
    <row r="48" spans="1:5" x14ac:dyDescent="0.25">
      <c r="B48" s="1">
        <v>6073.75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57" t="s">
        <v>12</v>
      </c>
      <c r="B1" s="57"/>
      <c r="C1" s="57"/>
      <c r="D1" s="57"/>
      <c r="E1" s="57"/>
    </row>
    <row r="2" spans="1:5" ht="29.25" customHeight="1" x14ac:dyDescent="0.25">
      <c r="A2" s="58" t="s">
        <v>13</v>
      </c>
      <c r="B2" s="59"/>
      <c r="C2" s="59"/>
      <c r="D2" s="59"/>
      <c r="E2" s="59"/>
    </row>
    <row r="3" spans="1:5" x14ac:dyDescent="0.25">
      <c r="A3" s="60" t="s">
        <v>54</v>
      </c>
      <c r="B3" s="60"/>
      <c r="C3" s="60"/>
      <c r="D3" s="60"/>
      <c r="E3" s="60"/>
    </row>
    <row r="4" spans="1:5" x14ac:dyDescent="0.25">
      <c r="A4" s="24" t="s">
        <v>14</v>
      </c>
      <c r="B4" s="3"/>
      <c r="C4" s="3"/>
      <c r="D4" s="37"/>
      <c r="E4" s="31" t="s">
        <v>55</v>
      </c>
    </row>
    <row r="5" spans="1:5" x14ac:dyDescent="0.25">
      <c r="A5" s="39"/>
      <c r="B5" s="3"/>
      <c r="C5" s="3"/>
      <c r="D5" s="3"/>
      <c r="E5" s="3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61" t="s">
        <v>1</v>
      </c>
      <c r="B7" s="61"/>
      <c r="C7" s="61"/>
      <c r="D7" s="61"/>
      <c r="E7" s="61"/>
    </row>
    <row r="8" spans="1:5" x14ac:dyDescent="0.25">
      <c r="A8" s="53" t="s">
        <v>2</v>
      </c>
      <c r="B8" s="53"/>
      <c r="C8" s="53"/>
      <c r="D8" s="53"/>
      <c r="E8" s="53"/>
    </row>
    <row r="9" spans="1:5" ht="17.25" customHeight="1" x14ac:dyDescent="0.25">
      <c r="A9" s="50" t="s">
        <v>28</v>
      </c>
      <c r="B9" s="50"/>
      <c r="C9" s="50"/>
      <c r="D9" s="50"/>
      <c r="E9" s="50"/>
    </row>
    <row r="10" spans="1:5" ht="28.5" customHeight="1" x14ac:dyDescent="0.25">
      <c r="A10" s="54" t="s">
        <v>15</v>
      </c>
      <c r="B10" s="55"/>
      <c r="C10" s="55"/>
      <c r="D10" s="55"/>
      <c r="E10" s="55"/>
    </row>
    <row r="11" spans="1:5" ht="31.5" customHeight="1" x14ac:dyDescent="0.25">
      <c r="A11" s="50" t="s">
        <v>16</v>
      </c>
      <c r="B11" s="50"/>
      <c r="C11" s="50"/>
      <c r="D11" s="50"/>
      <c r="E11" s="50"/>
    </row>
    <row r="12" spans="1:5" x14ac:dyDescent="0.25">
      <c r="A12" s="53" t="s">
        <v>17</v>
      </c>
      <c r="B12" s="56"/>
      <c r="C12" s="56"/>
      <c r="D12" s="56"/>
      <c r="E12" s="56"/>
    </row>
    <row r="13" spans="1:5" ht="16.5" customHeight="1" x14ac:dyDescent="0.25">
      <c r="A13" s="50" t="s">
        <v>27</v>
      </c>
      <c r="B13" s="50"/>
      <c r="C13" s="50"/>
      <c r="D13" s="50"/>
      <c r="E13" s="50"/>
    </row>
    <row r="14" spans="1:5" ht="13.5" customHeight="1" x14ac:dyDescent="0.25">
      <c r="A14" s="53" t="s">
        <v>3</v>
      </c>
      <c r="B14" s="56"/>
      <c r="C14" s="56"/>
      <c r="D14" s="56"/>
      <c r="E14" s="56"/>
    </row>
    <row r="15" spans="1:5" ht="18.75" customHeight="1" x14ac:dyDescent="0.25">
      <c r="A15" s="50" t="s">
        <v>44</v>
      </c>
      <c r="B15" s="50"/>
      <c r="C15" s="50"/>
      <c r="D15" s="50"/>
      <c r="E15" s="50"/>
    </row>
    <row r="16" spans="1:5" ht="15" customHeight="1" x14ac:dyDescent="0.25">
      <c r="A16" s="53" t="s">
        <v>18</v>
      </c>
      <c r="B16" s="56"/>
      <c r="C16" s="56"/>
      <c r="D16" s="56"/>
      <c r="E16" s="56"/>
    </row>
    <row r="17" spans="1:8" ht="33.75" customHeight="1" x14ac:dyDescent="0.25">
      <c r="A17" s="50" t="s">
        <v>19</v>
      </c>
      <c r="B17" s="50"/>
      <c r="C17" s="50"/>
      <c r="D17" s="50"/>
      <c r="E17" s="50"/>
    </row>
    <row r="18" spans="1:8" ht="64.150000000000006" customHeight="1" x14ac:dyDescent="0.25">
      <c r="A18" s="50" t="s">
        <v>20</v>
      </c>
      <c r="B18" s="50"/>
      <c r="C18" s="50"/>
      <c r="D18" s="50"/>
      <c r="E18" s="50"/>
    </row>
    <row r="19" spans="1:8" ht="32.25" customHeight="1" x14ac:dyDescent="0.25">
      <c r="A19" s="48" t="s">
        <v>21</v>
      </c>
      <c r="B19" s="48"/>
      <c r="C19" s="48"/>
      <c r="D19" s="48"/>
      <c r="E19" s="48"/>
    </row>
    <row r="20" spans="1:8" ht="19.5" customHeight="1" x14ac:dyDescent="0.25">
      <c r="A20" s="48"/>
      <c r="B20" s="48"/>
      <c r="C20" s="48"/>
      <c r="D20" s="48"/>
      <c r="E20" s="48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8.9</v>
      </c>
      <c r="E22" s="7">
        <f>D22*F20*G20</f>
        <v>14241.78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4.3600000000000003</v>
      </c>
      <c r="E23" s="19">
        <f>F20*G20*D23</f>
        <v>6976.8719999999994</v>
      </c>
    </row>
    <row r="24" spans="1:8" s="14" customFormat="1" ht="15.75" x14ac:dyDescent="0.25">
      <c r="A24" s="27" t="s">
        <v>30</v>
      </c>
      <c r="B24" s="28" t="s">
        <v>56</v>
      </c>
      <c r="C24" s="23" t="s">
        <v>31</v>
      </c>
      <c r="D24" s="23"/>
      <c r="E24" s="43">
        <v>0</v>
      </c>
      <c r="H24" s="15"/>
    </row>
    <row r="25" spans="1:8" s="14" customFormat="1" ht="60" x14ac:dyDescent="0.25">
      <c r="A25" s="41" t="s">
        <v>52</v>
      </c>
      <c r="B25" s="33" t="s">
        <v>53</v>
      </c>
      <c r="C25" s="34" t="s">
        <v>31</v>
      </c>
      <c r="D25" s="34"/>
      <c r="E25" s="42">
        <v>-596</v>
      </c>
    </row>
    <row r="26" spans="1:8" s="14" customFormat="1" ht="15.75" x14ac:dyDescent="0.25">
      <c r="A26" s="36"/>
      <c r="B26" s="33"/>
      <c r="C26" s="34"/>
      <c r="D26" s="35"/>
      <c r="E26" s="17"/>
      <c r="H26" s="15"/>
    </row>
    <row r="27" spans="1:8" s="9" customFormat="1" ht="14.25" x14ac:dyDescent="0.2">
      <c r="A27" s="20" t="s">
        <v>32</v>
      </c>
      <c r="B27" s="21"/>
      <c r="C27" s="22"/>
      <c r="D27" s="25"/>
      <c r="E27" s="26">
        <f>SUM(E22:E26)</f>
        <v>20622.652000000002</v>
      </c>
      <c r="H27" s="10"/>
    </row>
    <row r="29" spans="1:8" ht="33" customHeight="1" x14ac:dyDescent="0.25">
      <c r="A29" s="49" t="s">
        <v>57</v>
      </c>
      <c r="B29" s="49"/>
      <c r="C29" s="49"/>
      <c r="D29" s="49"/>
      <c r="E29" s="49"/>
    </row>
    <row r="30" spans="1:8" ht="30" customHeight="1" x14ac:dyDescent="0.25">
      <c r="A30" s="50" t="s">
        <v>25</v>
      </c>
      <c r="B30" s="50"/>
      <c r="C30" s="50"/>
      <c r="D30" s="50"/>
      <c r="E30" s="50"/>
    </row>
    <row r="31" spans="1:8" ht="20.25" customHeight="1" x14ac:dyDescent="0.25">
      <c r="A31" s="50" t="s">
        <v>24</v>
      </c>
      <c r="B31" s="50"/>
      <c r="C31" s="50"/>
      <c r="D31" s="50"/>
      <c r="E31" s="50"/>
    </row>
    <row r="32" spans="1:8" ht="34.5" customHeight="1" x14ac:dyDescent="0.25">
      <c r="A32" s="50" t="s">
        <v>33</v>
      </c>
      <c r="B32" s="50"/>
      <c r="C32" s="50"/>
      <c r="D32" s="50"/>
      <c r="E32" s="50"/>
    </row>
    <row r="33" spans="1:5" x14ac:dyDescent="0.25">
      <c r="A33" s="50" t="s">
        <v>22</v>
      </c>
      <c r="B33" s="50"/>
      <c r="C33" s="50"/>
      <c r="D33" s="50"/>
      <c r="E33" s="50"/>
    </row>
    <row r="34" spans="1:5" x14ac:dyDescent="0.25">
      <c r="A34" s="51" t="s">
        <v>6</v>
      </c>
      <c r="B34" s="51"/>
      <c r="C34" s="51"/>
      <c r="D34" s="51"/>
      <c r="E34" s="51"/>
    </row>
    <row r="35" spans="1:5" x14ac:dyDescent="0.25">
      <c r="A35" s="50" t="s">
        <v>22</v>
      </c>
      <c r="B35" s="50"/>
      <c r="C35" s="50"/>
      <c r="D35" s="50"/>
      <c r="E35" s="50"/>
    </row>
    <row r="36" spans="1:5" ht="15" customHeight="1" x14ac:dyDescent="0.25">
      <c r="A36" s="52" t="s">
        <v>45</v>
      </c>
      <c r="B36" s="52"/>
      <c r="C36" s="52"/>
      <c r="D36" s="52"/>
      <c r="E36" s="4"/>
    </row>
    <row r="37" spans="1:5" ht="11.25" customHeight="1" x14ac:dyDescent="0.25">
      <c r="B37" s="47" t="s">
        <v>23</v>
      </c>
      <c r="C37" s="47"/>
      <c r="D37" s="47"/>
      <c r="E37" s="5" t="s">
        <v>7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52" t="s">
        <v>29</v>
      </c>
      <c r="B39" s="52"/>
      <c r="C39" s="52"/>
      <c r="D39" s="52"/>
      <c r="E39" s="4"/>
    </row>
    <row r="40" spans="1:5" x14ac:dyDescent="0.25">
      <c r="B40" s="47" t="s">
        <v>23</v>
      </c>
      <c r="C40" s="47"/>
      <c r="D40" s="47"/>
      <c r="E40" s="5" t="s">
        <v>7</v>
      </c>
    </row>
    <row r="42" spans="1:5" x14ac:dyDescent="0.25">
      <c r="A42" s="1" t="s">
        <v>38</v>
      </c>
    </row>
    <row r="43" spans="1:5" x14ac:dyDescent="0.25">
      <c r="A43" s="9" t="s">
        <v>34</v>
      </c>
    </row>
    <row r="44" spans="1:5" x14ac:dyDescent="0.25">
      <c r="A44" s="1" t="s">
        <v>42</v>
      </c>
      <c r="B44" s="11">
        <f>'1кв'!B47</f>
        <v>6944.3279999999977</v>
      </c>
    </row>
    <row r="45" spans="1:5" ht="31.5" x14ac:dyDescent="0.25">
      <c r="A45" s="16" t="s">
        <v>46</v>
      </c>
      <c r="B45" s="12"/>
    </row>
    <row r="46" spans="1:5" x14ac:dyDescent="0.25">
      <c r="A46" s="1" t="s">
        <v>35</v>
      </c>
      <c r="B46" s="12">
        <v>26563.42</v>
      </c>
    </row>
    <row r="47" spans="1:5" ht="30" x14ac:dyDescent="0.25">
      <c r="A47" s="40" t="s">
        <v>37</v>
      </c>
      <c r="B47" s="12">
        <f>E27</f>
        <v>20622.652000000002</v>
      </c>
    </row>
    <row r="48" spans="1:5" x14ac:dyDescent="0.25">
      <c r="A48" s="13" t="s">
        <v>36</v>
      </c>
      <c r="B48" s="11">
        <f>B44+B46-B47</f>
        <v>12885.09599999999</v>
      </c>
    </row>
    <row r="49" spans="2:2" x14ac:dyDescent="0.25">
      <c r="B49" s="1">
        <v>6073.75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57" t="s">
        <v>12</v>
      </c>
      <c r="B1" s="57"/>
      <c r="C1" s="57"/>
      <c r="D1" s="57"/>
      <c r="E1" s="57"/>
    </row>
    <row r="2" spans="1:5" ht="29.25" customHeight="1" x14ac:dyDescent="0.25">
      <c r="A2" s="58" t="s">
        <v>13</v>
      </c>
      <c r="B2" s="59"/>
      <c r="C2" s="59"/>
      <c r="D2" s="59"/>
      <c r="E2" s="59"/>
    </row>
    <row r="3" spans="1:5" x14ac:dyDescent="0.25">
      <c r="A3" s="60" t="s">
        <v>50</v>
      </c>
      <c r="B3" s="60"/>
      <c r="C3" s="60"/>
      <c r="D3" s="60"/>
      <c r="E3" s="60"/>
    </row>
    <row r="4" spans="1:5" x14ac:dyDescent="0.25">
      <c r="A4" s="24" t="s">
        <v>14</v>
      </c>
      <c r="B4" s="3"/>
      <c r="C4" s="3"/>
      <c r="D4" s="37"/>
      <c r="E4" s="31" t="s">
        <v>51</v>
      </c>
    </row>
    <row r="5" spans="1:5" x14ac:dyDescent="0.25">
      <c r="A5" s="39"/>
      <c r="B5" s="3"/>
      <c r="C5" s="3"/>
      <c r="D5" s="3"/>
      <c r="E5" s="3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61" t="s">
        <v>1</v>
      </c>
      <c r="B7" s="61"/>
      <c r="C7" s="61"/>
      <c r="D7" s="61"/>
      <c r="E7" s="61"/>
    </row>
    <row r="8" spans="1:5" x14ac:dyDescent="0.25">
      <c r="A8" s="53" t="s">
        <v>2</v>
      </c>
      <c r="B8" s="53"/>
      <c r="C8" s="53"/>
      <c r="D8" s="53"/>
      <c r="E8" s="53"/>
    </row>
    <row r="9" spans="1:5" ht="17.25" customHeight="1" x14ac:dyDescent="0.25">
      <c r="A9" s="50" t="s">
        <v>28</v>
      </c>
      <c r="B9" s="50"/>
      <c r="C9" s="50"/>
      <c r="D9" s="50"/>
      <c r="E9" s="50"/>
    </row>
    <row r="10" spans="1:5" ht="28.5" customHeight="1" x14ac:dyDescent="0.25">
      <c r="A10" s="54" t="s">
        <v>15</v>
      </c>
      <c r="B10" s="55"/>
      <c r="C10" s="55"/>
      <c r="D10" s="55"/>
      <c r="E10" s="55"/>
    </row>
    <row r="11" spans="1:5" ht="31.5" customHeight="1" x14ac:dyDescent="0.25">
      <c r="A11" s="50" t="s">
        <v>16</v>
      </c>
      <c r="B11" s="50"/>
      <c r="C11" s="50"/>
      <c r="D11" s="50"/>
      <c r="E11" s="50"/>
    </row>
    <row r="12" spans="1:5" x14ac:dyDescent="0.25">
      <c r="A12" s="53" t="s">
        <v>17</v>
      </c>
      <c r="B12" s="56"/>
      <c r="C12" s="56"/>
      <c r="D12" s="56"/>
      <c r="E12" s="56"/>
    </row>
    <row r="13" spans="1:5" ht="16.5" customHeight="1" x14ac:dyDescent="0.25">
      <c r="A13" s="50" t="s">
        <v>27</v>
      </c>
      <c r="B13" s="50"/>
      <c r="C13" s="50"/>
      <c r="D13" s="50"/>
      <c r="E13" s="50"/>
    </row>
    <row r="14" spans="1:5" ht="13.5" customHeight="1" x14ac:dyDescent="0.25">
      <c r="A14" s="53" t="s">
        <v>3</v>
      </c>
      <c r="B14" s="56"/>
      <c r="C14" s="56"/>
      <c r="D14" s="56"/>
      <c r="E14" s="56"/>
    </row>
    <row r="15" spans="1:5" ht="18.75" customHeight="1" x14ac:dyDescent="0.25">
      <c r="A15" s="50" t="s">
        <v>44</v>
      </c>
      <c r="B15" s="50"/>
      <c r="C15" s="50"/>
      <c r="D15" s="50"/>
      <c r="E15" s="50"/>
    </row>
    <row r="16" spans="1:5" ht="15" customHeight="1" x14ac:dyDescent="0.25">
      <c r="A16" s="53" t="s">
        <v>18</v>
      </c>
      <c r="B16" s="56"/>
      <c r="C16" s="56"/>
      <c r="D16" s="56"/>
      <c r="E16" s="56"/>
    </row>
    <row r="17" spans="1:8" ht="33.75" customHeight="1" x14ac:dyDescent="0.25">
      <c r="A17" s="50" t="s">
        <v>19</v>
      </c>
      <c r="B17" s="50"/>
      <c r="C17" s="50"/>
      <c r="D17" s="50"/>
      <c r="E17" s="50"/>
    </row>
    <row r="18" spans="1:8" ht="64.150000000000006" customHeight="1" x14ac:dyDescent="0.25">
      <c r="A18" s="50" t="s">
        <v>20</v>
      </c>
      <c r="B18" s="50"/>
      <c r="C18" s="50"/>
      <c r="D18" s="50"/>
      <c r="E18" s="50"/>
    </row>
    <row r="19" spans="1:8" ht="32.25" customHeight="1" x14ac:dyDescent="0.25">
      <c r="A19" s="48" t="s">
        <v>21</v>
      </c>
      <c r="B19" s="48"/>
      <c r="C19" s="48"/>
      <c r="D19" s="48"/>
      <c r="E19" s="48"/>
    </row>
    <row r="20" spans="1:8" ht="19.5" customHeight="1" x14ac:dyDescent="0.25">
      <c r="A20" s="48"/>
      <c r="B20" s="48"/>
      <c r="C20" s="48"/>
      <c r="D20" s="48"/>
      <c r="E20" s="48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9.56</v>
      </c>
      <c r="E22" s="7">
        <f>D22*F20*G20</f>
        <v>15297.912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4.68</v>
      </c>
      <c r="E23" s="19">
        <f>F20*G20*D23</f>
        <v>7488.9359999999988</v>
      </c>
    </row>
    <row r="24" spans="1:8" s="14" customFormat="1" ht="15.75" x14ac:dyDescent="0.25">
      <c r="A24" s="27" t="s">
        <v>30</v>
      </c>
      <c r="B24" s="28" t="s">
        <v>58</v>
      </c>
      <c r="C24" s="23" t="s">
        <v>31</v>
      </c>
      <c r="D24" s="23"/>
      <c r="E24" s="17">
        <v>0</v>
      </c>
      <c r="H24" s="15"/>
    </row>
    <row r="25" spans="1:8" s="14" customFormat="1" ht="30" x14ac:dyDescent="0.25">
      <c r="A25" s="27" t="s">
        <v>59</v>
      </c>
      <c r="B25" s="33" t="s">
        <v>60</v>
      </c>
      <c r="C25" s="34" t="s">
        <v>31</v>
      </c>
      <c r="D25" s="35"/>
      <c r="E25" s="17">
        <v>6603.59</v>
      </c>
      <c r="H25" s="15"/>
    </row>
    <row r="26" spans="1:8" s="14" customFormat="1" ht="15.75" x14ac:dyDescent="0.25">
      <c r="A26" s="36"/>
      <c r="B26" s="33"/>
      <c r="C26" s="34"/>
      <c r="D26" s="35"/>
      <c r="E26" s="17"/>
      <c r="H26" s="15"/>
    </row>
    <row r="27" spans="1:8" s="9" customFormat="1" ht="14.25" x14ac:dyDescent="0.2">
      <c r="A27" s="20" t="s">
        <v>32</v>
      </c>
      <c r="B27" s="21"/>
      <c r="C27" s="22"/>
      <c r="D27" s="25"/>
      <c r="E27" s="26">
        <f>SUM(E22:E26)</f>
        <v>29390.437999999998</v>
      </c>
      <c r="H27" s="10"/>
    </row>
    <row r="29" spans="1:8" ht="33" customHeight="1" x14ac:dyDescent="0.25">
      <c r="A29" s="49" t="s">
        <v>61</v>
      </c>
      <c r="B29" s="49"/>
      <c r="C29" s="49"/>
      <c r="D29" s="49"/>
      <c r="E29" s="49"/>
    </row>
    <row r="30" spans="1:8" ht="30" customHeight="1" x14ac:dyDescent="0.25">
      <c r="A30" s="50" t="s">
        <v>25</v>
      </c>
      <c r="B30" s="50"/>
      <c r="C30" s="50"/>
      <c r="D30" s="50"/>
      <c r="E30" s="50"/>
    </row>
    <row r="31" spans="1:8" ht="20.25" customHeight="1" x14ac:dyDescent="0.25">
      <c r="A31" s="50" t="s">
        <v>24</v>
      </c>
      <c r="B31" s="50"/>
      <c r="C31" s="50"/>
      <c r="D31" s="50"/>
      <c r="E31" s="50"/>
    </row>
    <row r="32" spans="1:8" ht="34.5" customHeight="1" x14ac:dyDescent="0.25">
      <c r="A32" s="50" t="s">
        <v>33</v>
      </c>
      <c r="B32" s="50"/>
      <c r="C32" s="50"/>
      <c r="D32" s="50"/>
      <c r="E32" s="50"/>
    </row>
    <row r="33" spans="1:5" x14ac:dyDescent="0.25">
      <c r="A33" s="50" t="s">
        <v>22</v>
      </c>
      <c r="B33" s="50"/>
      <c r="C33" s="50"/>
      <c r="D33" s="50"/>
      <c r="E33" s="50"/>
    </row>
    <row r="34" spans="1:5" x14ac:dyDescent="0.25">
      <c r="A34" s="51" t="s">
        <v>6</v>
      </c>
      <c r="B34" s="51"/>
      <c r="C34" s="51"/>
      <c r="D34" s="51"/>
      <c r="E34" s="51"/>
    </row>
    <row r="35" spans="1:5" x14ac:dyDescent="0.25">
      <c r="A35" s="50" t="s">
        <v>22</v>
      </c>
      <c r="B35" s="50"/>
      <c r="C35" s="50"/>
      <c r="D35" s="50"/>
      <c r="E35" s="50"/>
    </row>
    <row r="36" spans="1:5" ht="15" customHeight="1" x14ac:dyDescent="0.25">
      <c r="A36" s="52" t="s">
        <v>45</v>
      </c>
      <c r="B36" s="52"/>
      <c r="C36" s="52"/>
      <c r="D36" s="52"/>
      <c r="E36" s="4"/>
    </row>
    <row r="37" spans="1:5" ht="11.25" customHeight="1" x14ac:dyDescent="0.25">
      <c r="B37" s="47" t="s">
        <v>23</v>
      </c>
      <c r="C37" s="47"/>
      <c r="D37" s="47"/>
      <c r="E37" s="5" t="s">
        <v>7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52" t="s">
        <v>29</v>
      </c>
      <c r="B39" s="52"/>
      <c r="C39" s="52"/>
      <c r="D39" s="52"/>
      <c r="E39" s="4"/>
    </row>
    <row r="40" spans="1:5" x14ac:dyDescent="0.25">
      <c r="B40" s="47" t="s">
        <v>23</v>
      </c>
      <c r="C40" s="47"/>
      <c r="D40" s="47"/>
      <c r="E40" s="5" t="s">
        <v>7</v>
      </c>
    </row>
    <row r="42" spans="1:5" x14ac:dyDescent="0.25">
      <c r="A42" s="1" t="s">
        <v>38</v>
      </c>
    </row>
    <row r="43" spans="1:5" x14ac:dyDescent="0.25">
      <c r="A43" s="9" t="s">
        <v>34</v>
      </c>
    </row>
    <row r="44" spans="1:5" x14ac:dyDescent="0.25">
      <c r="A44" s="1" t="s">
        <v>42</v>
      </c>
      <c r="B44" s="11">
        <f>'2кв'!B48</f>
        <v>12885.09599999999</v>
      </c>
    </row>
    <row r="45" spans="1:5" ht="29.25" x14ac:dyDescent="0.25">
      <c r="A45" s="16" t="s">
        <v>62</v>
      </c>
      <c r="B45" s="12"/>
    </row>
    <row r="46" spans="1:5" x14ac:dyDescent="0.25">
      <c r="A46" s="1" t="s">
        <v>35</v>
      </c>
      <c r="B46" s="12">
        <v>24403.29</v>
      </c>
    </row>
    <row r="47" spans="1:5" ht="30" x14ac:dyDescent="0.25">
      <c r="A47" s="40" t="s">
        <v>37</v>
      </c>
      <c r="B47" s="12">
        <f>E27</f>
        <v>29390.437999999998</v>
      </c>
    </row>
    <row r="48" spans="1:5" x14ac:dyDescent="0.25">
      <c r="A48" s="13" t="s">
        <v>36</v>
      </c>
      <c r="B48" s="11">
        <f>B44+B46-B47</f>
        <v>7897.947999999993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32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57" t="s">
        <v>12</v>
      </c>
      <c r="B1" s="57"/>
      <c r="C1" s="57"/>
      <c r="D1" s="57"/>
      <c r="E1" s="57"/>
    </row>
    <row r="2" spans="1:5" ht="29.25" customHeight="1" x14ac:dyDescent="0.25">
      <c r="A2" s="58" t="s">
        <v>13</v>
      </c>
      <c r="B2" s="59"/>
      <c r="C2" s="59"/>
      <c r="D2" s="59"/>
      <c r="E2" s="59"/>
    </row>
    <row r="3" spans="1:5" x14ac:dyDescent="0.25">
      <c r="A3" s="60" t="s">
        <v>63</v>
      </c>
      <c r="B3" s="60"/>
      <c r="C3" s="60"/>
      <c r="D3" s="60"/>
      <c r="E3" s="60"/>
    </row>
    <row r="4" spans="1:5" x14ac:dyDescent="0.25">
      <c r="A4" s="24" t="s">
        <v>14</v>
      </c>
      <c r="B4" s="3"/>
      <c r="C4" s="3"/>
      <c r="D4" s="37"/>
      <c r="E4" s="31" t="s">
        <v>64</v>
      </c>
    </row>
    <row r="5" spans="1:5" x14ac:dyDescent="0.25">
      <c r="A5" s="46"/>
      <c r="B5" s="3"/>
      <c r="C5" s="3"/>
      <c r="D5" s="3"/>
      <c r="E5" s="3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61" t="s">
        <v>1</v>
      </c>
      <c r="B7" s="61"/>
      <c r="C7" s="61"/>
      <c r="D7" s="61"/>
      <c r="E7" s="61"/>
    </row>
    <row r="8" spans="1:5" x14ac:dyDescent="0.25">
      <c r="A8" s="53" t="s">
        <v>2</v>
      </c>
      <c r="B8" s="53"/>
      <c r="C8" s="53"/>
      <c r="D8" s="53"/>
      <c r="E8" s="53"/>
    </row>
    <row r="9" spans="1:5" ht="17.25" customHeight="1" x14ac:dyDescent="0.25">
      <c r="A9" s="50" t="s">
        <v>28</v>
      </c>
      <c r="B9" s="50"/>
      <c r="C9" s="50"/>
      <c r="D9" s="50"/>
      <c r="E9" s="50"/>
    </row>
    <row r="10" spans="1:5" ht="28.5" customHeight="1" x14ac:dyDescent="0.25">
      <c r="A10" s="54" t="s">
        <v>15</v>
      </c>
      <c r="B10" s="55"/>
      <c r="C10" s="55"/>
      <c r="D10" s="55"/>
      <c r="E10" s="55"/>
    </row>
    <row r="11" spans="1:5" ht="31.5" customHeight="1" x14ac:dyDescent="0.25">
      <c r="A11" s="50" t="s">
        <v>16</v>
      </c>
      <c r="B11" s="50"/>
      <c r="C11" s="50"/>
      <c r="D11" s="50"/>
      <c r="E11" s="50"/>
    </row>
    <row r="12" spans="1:5" x14ac:dyDescent="0.25">
      <c r="A12" s="53" t="s">
        <v>17</v>
      </c>
      <c r="B12" s="56"/>
      <c r="C12" s="56"/>
      <c r="D12" s="56"/>
      <c r="E12" s="56"/>
    </row>
    <row r="13" spans="1:5" ht="16.5" customHeight="1" x14ac:dyDescent="0.25">
      <c r="A13" s="50" t="s">
        <v>27</v>
      </c>
      <c r="B13" s="50"/>
      <c r="C13" s="50"/>
      <c r="D13" s="50"/>
      <c r="E13" s="50"/>
    </row>
    <row r="14" spans="1:5" ht="13.5" customHeight="1" x14ac:dyDescent="0.25">
      <c r="A14" s="53" t="s">
        <v>3</v>
      </c>
      <c r="B14" s="56"/>
      <c r="C14" s="56"/>
      <c r="D14" s="56"/>
      <c r="E14" s="56"/>
    </row>
    <row r="15" spans="1:5" ht="18.75" customHeight="1" x14ac:dyDescent="0.25">
      <c r="A15" s="50" t="s">
        <v>44</v>
      </c>
      <c r="B15" s="50"/>
      <c r="C15" s="50"/>
      <c r="D15" s="50"/>
      <c r="E15" s="50"/>
    </row>
    <row r="16" spans="1:5" ht="15" customHeight="1" x14ac:dyDescent="0.25">
      <c r="A16" s="53" t="s">
        <v>18</v>
      </c>
      <c r="B16" s="56"/>
      <c r="C16" s="56"/>
      <c r="D16" s="56"/>
      <c r="E16" s="56"/>
    </row>
    <row r="17" spans="1:8" ht="33.75" customHeight="1" x14ac:dyDescent="0.25">
      <c r="A17" s="50" t="s">
        <v>19</v>
      </c>
      <c r="B17" s="50"/>
      <c r="C17" s="50"/>
      <c r="D17" s="50"/>
      <c r="E17" s="50"/>
    </row>
    <row r="18" spans="1:8" ht="64.150000000000006" customHeight="1" x14ac:dyDescent="0.25">
      <c r="A18" s="50" t="s">
        <v>20</v>
      </c>
      <c r="B18" s="50"/>
      <c r="C18" s="50"/>
      <c r="D18" s="50"/>
      <c r="E18" s="50"/>
    </row>
    <row r="19" spans="1:8" ht="32.25" customHeight="1" x14ac:dyDescent="0.25">
      <c r="A19" s="48" t="s">
        <v>21</v>
      </c>
      <c r="B19" s="48"/>
      <c r="C19" s="48"/>
      <c r="D19" s="48"/>
      <c r="E19" s="48"/>
    </row>
    <row r="20" spans="1:8" ht="19.5" customHeight="1" x14ac:dyDescent="0.25">
      <c r="A20" s="48"/>
      <c r="B20" s="48"/>
      <c r="C20" s="48"/>
      <c r="D20" s="48"/>
      <c r="E20" s="48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9.56</v>
      </c>
      <c r="E22" s="7">
        <f>D22*F20*G20</f>
        <v>15297.912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4.68</v>
      </c>
      <c r="E23" s="19">
        <f>F20*G20*D23</f>
        <v>7488.9359999999988</v>
      </c>
    </row>
    <row r="24" spans="1:8" s="14" customFormat="1" ht="15.75" x14ac:dyDescent="0.25">
      <c r="A24" s="27" t="s">
        <v>30</v>
      </c>
      <c r="B24" s="28" t="s">
        <v>90</v>
      </c>
      <c r="C24" s="23" t="s">
        <v>31</v>
      </c>
      <c r="D24" s="23"/>
      <c r="E24" s="17">
        <v>0</v>
      </c>
      <c r="H24" s="15"/>
    </row>
    <row r="25" spans="1:8" s="14" customFormat="1" ht="15.75" x14ac:dyDescent="0.25">
      <c r="A25" s="36"/>
      <c r="B25" s="33"/>
      <c r="C25" s="34"/>
      <c r="D25" s="35"/>
      <c r="E25" s="17"/>
      <c r="H25" s="15"/>
    </row>
    <row r="26" spans="1:8" s="9" customFormat="1" ht="14.25" x14ac:dyDescent="0.2">
      <c r="A26" s="20" t="s">
        <v>32</v>
      </c>
      <c r="B26" s="21"/>
      <c r="C26" s="22"/>
      <c r="D26" s="25"/>
      <c r="E26" s="26">
        <f>SUM(E22:E25)</f>
        <v>22786.847999999998</v>
      </c>
      <c r="H26" s="10"/>
    </row>
    <row r="28" spans="1:8" ht="33" customHeight="1" x14ac:dyDescent="0.25">
      <c r="A28" s="49" t="s">
        <v>91</v>
      </c>
      <c r="B28" s="49"/>
      <c r="C28" s="49"/>
      <c r="D28" s="49"/>
      <c r="E28" s="49"/>
    </row>
    <row r="29" spans="1:8" ht="30" customHeight="1" x14ac:dyDescent="0.25">
      <c r="A29" s="50" t="s">
        <v>25</v>
      </c>
      <c r="B29" s="50"/>
      <c r="C29" s="50"/>
      <c r="D29" s="50"/>
      <c r="E29" s="50"/>
    </row>
    <row r="30" spans="1:8" ht="20.25" customHeight="1" x14ac:dyDescent="0.25">
      <c r="A30" s="50" t="s">
        <v>24</v>
      </c>
      <c r="B30" s="50"/>
      <c r="C30" s="50"/>
      <c r="D30" s="50"/>
      <c r="E30" s="50"/>
    </row>
    <row r="31" spans="1:8" ht="34.5" customHeight="1" x14ac:dyDescent="0.25">
      <c r="A31" s="50" t="s">
        <v>33</v>
      </c>
      <c r="B31" s="50"/>
      <c r="C31" s="50"/>
      <c r="D31" s="50"/>
      <c r="E31" s="50"/>
    </row>
    <row r="32" spans="1:8" x14ac:dyDescent="0.25">
      <c r="A32" s="50" t="s">
        <v>22</v>
      </c>
      <c r="B32" s="50"/>
      <c r="C32" s="50"/>
      <c r="D32" s="50"/>
      <c r="E32" s="50"/>
    </row>
    <row r="33" spans="1:5" x14ac:dyDescent="0.25">
      <c r="A33" s="51" t="s">
        <v>6</v>
      </c>
      <c r="B33" s="51"/>
      <c r="C33" s="51"/>
      <c r="D33" s="51"/>
      <c r="E33" s="51"/>
    </row>
    <row r="34" spans="1:5" x14ac:dyDescent="0.25">
      <c r="A34" s="50" t="s">
        <v>22</v>
      </c>
      <c r="B34" s="50"/>
      <c r="C34" s="50"/>
      <c r="D34" s="50"/>
      <c r="E34" s="50"/>
    </row>
    <row r="35" spans="1:5" ht="15" customHeight="1" x14ac:dyDescent="0.25">
      <c r="A35" s="52" t="s">
        <v>45</v>
      </c>
      <c r="B35" s="52"/>
      <c r="C35" s="52"/>
      <c r="D35" s="52"/>
      <c r="E35" s="4"/>
    </row>
    <row r="36" spans="1:5" ht="11.25" customHeight="1" x14ac:dyDescent="0.25">
      <c r="B36" s="47" t="s">
        <v>23</v>
      </c>
      <c r="C36" s="47"/>
      <c r="D36" s="47"/>
      <c r="E36" s="5" t="s">
        <v>7</v>
      </c>
    </row>
    <row r="37" spans="1:5" x14ac:dyDescent="0.25">
      <c r="A37" s="45"/>
      <c r="B37" s="45"/>
      <c r="C37" s="45"/>
      <c r="D37" s="45"/>
      <c r="E37" s="45"/>
    </row>
    <row r="38" spans="1:5" x14ac:dyDescent="0.25">
      <c r="A38" s="52" t="s">
        <v>29</v>
      </c>
      <c r="B38" s="52"/>
      <c r="C38" s="52"/>
      <c r="D38" s="52"/>
      <c r="E38" s="4"/>
    </row>
    <row r="39" spans="1:5" x14ac:dyDescent="0.25">
      <c r="B39" s="47" t="s">
        <v>23</v>
      </c>
      <c r="C39" s="47"/>
      <c r="D39" s="47"/>
      <c r="E39" s="5" t="s">
        <v>7</v>
      </c>
    </row>
    <row r="41" spans="1:5" x14ac:dyDescent="0.25">
      <c r="A41" s="1" t="s">
        <v>38</v>
      </c>
    </row>
    <row r="42" spans="1:5" x14ac:dyDescent="0.25">
      <c r="A42" s="9" t="s">
        <v>34</v>
      </c>
    </row>
    <row r="43" spans="1:5" x14ac:dyDescent="0.25">
      <c r="A43" s="1" t="s">
        <v>42</v>
      </c>
      <c r="B43" s="11">
        <f>'3кв'!B48</f>
        <v>7897.947999999993</v>
      </c>
    </row>
    <row r="44" spans="1:5" x14ac:dyDescent="0.25">
      <c r="A44" s="1" t="s">
        <v>62</v>
      </c>
      <c r="B44" s="12"/>
    </row>
    <row r="45" spans="1:5" x14ac:dyDescent="0.25">
      <c r="A45" s="1" t="s">
        <v>35</v>
      </c>
      <c r="B45" s="12">
        <v>23998.51</v>
      </c>
    </row>
    <row r="46" spans="1:5" ht="30" x14ac:dyDescent="0.25">
      <c r="A46" s="44" t="s">
        <v>37</v>
      </c>
      <c r="B46" s="12">
        <f>E26</f>
        <v>22786.847999999998</v>
      </c>
    </row>
    <row r="47" spans="1:5" x14ac:dyDescent="0.25">
      <c r="A47" s="13" t="s">
        <v>36</v>
      </c>
      <c r="B47" s="11">
        <f>B43+B45-B46</f>
        <v>9109.6099999999933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topLeftCell="A7" zoomScaleSheetLayoutView="100" workbookViewId="0">
      <selection activeCell="C19" sqref="C19"/>
    </sheetView>
  </sheetViews>
  <sheetFormatPr defaultRowHeight="15.75" x14ac:dyDescent="0.25"/>
  <cols>
    <col min="1" max="1" width="10.5703125" style="64" customWidth="1"/>
    <col min="2" max="2" width="65.7109375" style="64" customWidth="1"/>
    <col min="3" max="3" width="16.140625" style="64" customWidth="1"/>
    <col min="4" max="4" width="14.85546875" style="64" customWidth="1"/>
    <col min="5" max="5" width="38.28515625" style="64" customWidth="1"/>
    <col min="6" max="6" width="12.42578125" style="64" customWidth="1"/>
    <col min="7" max="7" width="12" style="64" customWidth="1"/>
    <col min="8" max="8" width="13.5703125" style="64" customWidth="1"/>
    <col min="9" max="16384" width="9.140625" style="64"/>
  </cols>
  <sheetData>
    <row r="1" spans="1:6" x14ac:dyDescent="0.25">
      <c r="A1" s="62" t="s">
        <v>65</v>
      </c>
      <c r="B1" s="62"/>
      <c r="C1" s="62"/>
      <c r="D1" s="63"/>
    </row>
    <row r="2" spans="1:6" x14ac:dyDescent="0.25">
      <c r="A2" s="65" t="s">
        <v>66</v>
      </c>
      <c r="B2" s="65"/>
      <c r="C2" s="65"/>
      <c r="D2" s="66"/>
    </row>
    <row r="3" spans="1:6" x14ac:dyDescent="0.25">
      <c r="A3" s="65" t="s">
        <v>67</v>
      </c>
      <c r="B3" s="65"/>
      <c r="C3" s="65"/>
      <c r="D3" s="66"/>
    </row>
    <row r="4" spans="1:6" x14ac:dyDescent="0.25">
      <c r="A4" s="62" t="s">
        <v>89</v>
      </c>
      <c r="B4" s="62"/>
      <c r="C4" s="62"/>
      <c r="D4" s="63"/>
      <c r="E4" s="67"/>
      <c r="F4" s="68"/>
    </row>
    <row r="5" spans="1:6" x14ac:dyDescent="0.25">
      <c r="A5" s="69"/>
      <c r="B5" s="69"/>
      <c r="C5" s="69"/>
      <c r="D5" s="70"/>
      <c r="E5" s="67"/>
      <c r="F5" s="68"/>
    </row>
    <row r="6" spans="1:6" x14ac:dyDescent="0.25">
      <c r="A6" s="66"/>
      <c r="B6" s="71" t="s">
        <v>68</v>
      </c>
      <c r="C6" s="72">
        <f>'1кв'!B43</f>
        <v>6073.75</v>
      </c>
      <c r="D6" s="73"/>
      <c r="E6" s="67"/>
      <c r="F6" s="68"/>
    </row>
    <row r="7" spans="1:6" x14ac:dyDescent="0.25">
      <c r="A7" s="74" t="s">
        <v>69</v>
      </c>
      <c r="B7" s="71" t="s">
        <v>92</v>
      </c>
      <c r="C7" s="72"/>
      <c r="D7" s="73"/>
      <c r="E7" s="67"/>
      <c r="F7" s="68"/>
    </row>
    <row r="8" spans="1:6" x14ac:dyDescent="0.25">
      <c r="B8" s="75" t="s">
        <v>70</v>
      </c>
      <c r="C8" s="76">
        <f>'1кв'!B45+'2кв'!B46+'3кв'!B46+'4кв'!B45</f>
        <v>97304.45</v>
      </c>
      <c r="D8" s="77"/>
    </row>
    <row r="9" spans="1:6" x14ac:dyDescent="0.25">
      <c r="A9" s="78"/>
      <c r="B9" s="75" t="s">
        <v>71</v>
      </c>
      <c r="C9" s="79">
        <f>SUM(C8:C8)</f>
        <v>97304.45</v>
      </c>
      <c r="D9" s="73"/>
    </row>
    <row r="10" spans="1:6" x14ac:dyDescent="0.25">
      <c r="A10" s="70"/>
      <c r="B10" s="80"/>
      <c r="C10" s="80"/>
      <c r="D10" s="81"/>
    </row>
    <row r="11" spans="1:6" x14ac:dyDescent="0.25">
      <c r="A11" s="82" t="s">
        <v>72</v>
      </c>
      <c r="B11" s="18" t="s">
        <v>43</v>
      </c>
      <c r="C11" s="83">
        <f>'1кв'!E22+'2кв'!E22+'3кв'!E22+'4кв'!E22</f>
        <v>59079.384000000005</v>
      </c>
      <c r="D11" s="81"/>
    </row>
    <row r="12" spans="1:6" x14ac:dyDescent="0.25">
      <c r="A12" s="82"/>
      <c r="B12" s="84" t="s">
        <v>73</v>
      </c>
      <c r="C12" s="83">
        <f>'1кв'!E23+'2кв'!E23+'3кв'!E23+'4кв'!E23</f>
        <v>28931.615999999995</v>
      </c>
      <c r="D12" s="81"/>
    </row>
    <row r="13" spans="1:6" x14ac:dyDescent="0.25">
      <c r="A13" s="82"/>
      <c r="B13" s="84" t="s">
        <v>30</v>
      </c>
      <c r="C13" s="83">
        <f>'1кв'!E24+'2кв'!E24+'3кв'!E24+'4кв'!E24</f>
        <v>250</v>
      </c>
      <c r="D13" s="81"/>
    </row>
    <row r="14" spans="1:6" x14ac:dyDescent="0.25">
      <c r="A14" s="82"/>
      <c r="B14" s="84" t="s">
        <v>74</v>
      </c>
      <c r="C14" s="83">
        <v>0</v>
      </c>
      <c r="D14" s="81"/>
    </row>
    <row r="15" spans="1:6" x14ac:dyDescent="0.25">
      <c r="A15" s="82"/>
      <c r="B15" s="84" t="s">
        <v>75</v>
      </c>
      <c r="C15" s="83">
        <f>SUM(C16:C19)</f>
        <v>6007.59</v>
      </c>
      <c r="D15" s="81"/>
    </row>
    <row r="16" spans="1:6" x14ac:dyDescent="0.25">
      <c r="A16" s="82"/>
      <c r="B16" s="84" t="s">
        <v>76</v>
      </c>
      <c r="C16" s="83"/>
      <c r="D16" s="81"/>
    </row>
    <row r="17" spans="1:4" x14ac:dyDescent="0.25">
      <c r="A17" s="82"/>
      <c r="B17" s="84" t="s">
        <v>93</v>
      </c>
      <c r="C17" s="83">
        <f>'3кв'!E25</f>
        <v>6603.59</v>
      </c>
      <c r="D17" s="81"/>
    </row>
    <row r="18" spans="1:4" ht="31.5" x14ac:dyDescent="0.25">
      <c r="A18" s="82"/>
      <c r="B18" s="84" t="s">
        <v>77</v>
      </c>
      <c r="C18" s="83">
        <f>'2кв'!E25</f>
        <v>-596</v>
      </c>
      <c r="D18" s="81"/>
    </row>
    <row r="19" spans="1:4" x14ac:dyDescent="0.25">
      <c r="A19" s="82"/>
      <c r="B19" s="84"/>
      <c r="C19" s="83"/>
      <c r="D19" s="81"/>
    </row>
    <row r="20" spans="1:4" x14ac:dyDescent="0.25">
      <c r="A20" s="82"/>
      <c r="B20" s="84" t="s">
        <v>78</v>
      </c>
      <c r="C20" s="83">
        <f>SUM(C11:C15)</f>
        <v>94268.59</v>
      </c>
      <c r="D20" s="81"/>
    </row>
    <row r="21" spans="1:4" x14ac:dyDescent="0.25">
      <c r="A21" s="70"/>
      <c r="B21" s="85" t="s">
        <v>79</v>
      </c>
      <c r="C21" s="86">
        <f>C6+C9-C20</f>
        <v>9109.61</v>
      </c>
      <c r="D21" s="81"/>
    </row>
    <row r="22" spans="1:4" x14ac:dyDescent="0.25">
      <c r="A22" s="70"/>
      <c r="B22" s="74"/>
      <c r="C22" s="74"/>
      <c r="D22" s="81"/>
    </row>
    <row r="23" spans="1:4" x14ac:dyDescent="0.25">
      <c r="A23" s="70"/>
      <c r="B23" s="87" t="s">
        <v>80</v>
      </c>
      <c r="C23" s="87"/>
      <c r="D23" s="81"/>
    </row>
    <row r="24" spans="1:4" x14ac:dyDescent="0.25">
      <c r="A24" s="70"/>
      <c r="B24" s="87" t="s">
        <v>81</v>
      </c>
      <c r="C24" s="88">
        <v>9672.0400000000009</v>
      </c>
      <c r="D24" s="81"/>
    </row>
    <row r="25" spans="1:4" x14ac:dyDescent="0.25">
      <c r="A25" s="70"/>
      <c r="B25" s="89" t="s">
        <v>82</v>
      </c>
      <c r="C25" s="90">
        <v>8829.9699999999993</v>
      </c>
      <c r="D25" s="81"/>
    </row>
    <row r="26" spans="1:4" x14ac:dyDescent="0.25">
      <c r="A26" s="70"/>
      <c r="B26" s="87" t="s">
        <v>83</v>
      </c>
      <c r="C26" s="91">
        <f>C25-C24</f>
        <v>-842.07000000000153</v>
      </c>
      <c r="D26" s="81"/>
    </row>
    <row r="27" spans="1:4" x14ac:dyDescent="0.25">
      <c r="A27" s="70"/>
      <c r="B27" s="74"/>
      <c r="C27" s="74"/>
      <c r="D27" s="81"/>
    </row>
    <row r="28" spans="1:4" x14ac:dyDescent="0.25">
      <c r="A28" s="70"/>
      <c r="B28" s="74"/>
      <c r="C28" s="74"/>
      <c r="D28" s="81"/>
    </row>
    <row r="29" spans="1:4" x14ac:dyDescent="0.25">
      <c r="A29" s="70" t="s">
        <v>84</v>
      </c>
      <c r="B29" s="74" t="s">
        <v>85</v>
      </c>
      <c r="C29" s="74"/>
      <c r="D29" s="81"/>
    </row>
    <row r="30" spans="1:4" x14ac:dyDescent="0.25">
      <c r="A30" s="70"/>
      <c r="B30" s="74" t="s">
        <v>86</v>
      </c>
      <c r="C30" s="74"/>
      <c r="D30" s="81"/>
    </row>
    <row r="31" spans="1:4" x14ac:dyDescent="0.25">
      <c r="A31" s="70"/>
      <c r="B31" s="74" t="s">
        <v>87</v>
      </c>
      <c r="C31" s="74"/>
      <c r="D31" s="81"/>
    </row>
    <row r="32" spans="1:4" x14ac:dyDescent="0.25">
      <c r="A32" s="70"/>
      <c r="B32" s="74"/>
      <c r="C32" s="74"/>
      <c r="D32" s="81"/>
    </row>
    <row r="33" spans="1:4" x14ac:dyDescent="0.25">
      <c r="A33" s="70"/>
      <c r="B33" s="74"/>
      <c r="C33" s="74"/>
      <c r="D33" s="81"/>
    </row>
    <row r="34" spans="1:4" x14ac:dyDescent="0.25">
      <c r="A34" s="70"/>
      <c r="B34" s="74" t="s">
        <v>88</v>
      </c>
      <c r="C34" s="74"/>
      <c r="D34" s="81"/>
    </row>
    <row r="35" spans="1:4" x14ac:dyDescent="0.25">
      <c r="A35" s="70"/>
      <c r="B35" s="74"/>
      <c r="C35" s="74"/>
      <c r="D35" s="81"/>
    </row>
    <row r="36" spans="1:4" x14ac:dyDescent="0.25">
      <c r="A36" s="70"/>
      <c r="B36" s="74"/>
      <c r="C36" s="74"/>
      <c r="D36" s="81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2025-02-18T07:08:12Z</dcterms:modified>
</cp:coreProperties>
</file>